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2504" windowHeight="9432"/>
  </bookViews>
  <sheets>
    <sheet name="Лист1" sheetId="1" r:id="rId1"/>
  </sheets>
  <definedNames>
    <definedName name="_xlnm.Print_Area" localSheetId="0">Лист1!$A$1:$C$74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C49" i="1" l="1"/>
  <c r="C54" i="1"/>
  <c r="C25" i="1"/>
  <c r="C24" i="1" s="1"/>
  <c r="C19" i="1"/>
  <c r="C52" i="1" l="1"/>
  <c r="C51" i="1" s="1"/>
  <c r="C65" i="1"/>
  <c r="C62" i="1" l="1"/>
  <c r="C47" i="1"/>
  <c r="C57" i="1" l="1"/>
  <c r="C56" i="1" s="1"/>
  <c r="C36" i="1" l="1"/>
  <c r="C43" i="1" l="1"/>
  <c r="C31" i="1" l="1"/>
  <c r="C42" i="1" l="1"/>
  <c r="C69" i="1"/>
  <c r="C68" i="1" s="1"/>
  <c r="C61" i="1" s="1"/>
  <c r="C59" i="1" s="1"/>
  <c r="C39" i="1" l="1"/>
  <c r="C34" i="1"/>
  <c r="C30" i="1"/>
  <c r="C60" i="1"/>
  <c r="C33" i="1" l="1"/>
  <c r="C18" i="1" l="1"/>
  <c r="C73" i="1" s="1"/>
</calcChain>
</file>

<file path=xl/sharedStrings.xml><?xml version="1.0" encoding="utf-8"?>
<sst xmlns="http://schemas.openxmlformats.org/spreadsheetml/2006/main" count="126" uniqueCount="122">
  <si>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</si>
  <si>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</si>
  <si>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</si>
  <si>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</si>
  <si>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</si>
  <si>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</si>
  <si>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</si>
  <si>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</si>
  <si>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</si>
  <si>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</si>
  <si>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</si>
  <si>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Единый сельскохозяйственный налог</t>
  </si>
  <si>
    <t xml:space="preserve">                                                                              городского поселения Октябрьское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</si>
  <si>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</si>
  <si>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</si>
  <si>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</si>
  <si>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</si>
  <si>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</si>
  <si>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</si>
  <si>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</si>
  <si>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</si>
  <si>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</si>
  <si>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</si>
  <si>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</si>
  <si>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</si>
  <si>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</si>
  <si>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</si>
  <si>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</si>
  <si>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</si>
  <si>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</si>
  <si>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</si>
  <si>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</si>
  <si>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</si>
  <si>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</si>
  <si>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</si>
  <si>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</si>
  <si>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</si>
  <si>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</si>
  <si>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</si>
  <si>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</si>
  <si>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</si>
  <si>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</si>
  <si>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</si>
  <si>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</si>
  <si>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</si>
  <si>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</si>
  <si>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</si>
  <si>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</si>
  <si>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</si>
  <si>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</si>
  <si>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</si>
  <si>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</si>
  <si>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</si>
  <si>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</si>
  <si>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</si>
  <si>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</si>
  <si>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</si>
  <si>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</si>
  <si>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650 2 02 15002 13 0000 150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</si>
  <si>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</si>
  <si>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</si>
  <si>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</si>
  <si>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</si>
  <si>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</si>
  <si>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</si>
  <si>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</si>
  <si>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</si>
  <si>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</si>
  <si>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</si>
  <si>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</si>
  <si>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</si>
  <si>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 xml:space="preserve">Сумма 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</si>
  <si>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</si>
  <si>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</si>
  <si>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</si>
  <si>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</si>
  <si>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</si>
  <si>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</si>
  <si>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 xml:space="preserve"> </t>
  </si>
  <si>
    <t>000 1 16 00000 00 0000 000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</si>
  <si>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</si>
  <si>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</si>
  <si>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</si>
  <si>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</si>
  <si>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Доходы бюджета городского поселения Октябрьское на 2021 год</t>
  </si>
  <si>
    <t xml:space="preserve">                                                                                  от "29" декабря 2020 г. № 105</t>
  </si>
  <si>
    <t>650 2 02 30024 13 0000 150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</si>
  <si>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</si>
  <si>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</si>
  <si>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</si>
  <si>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</si>
  <si>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</si>
  <si>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городского поселения Октябрьское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</si>
  <si>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</si>
  <si>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000 1 13 00000 00 0000 000</t>
  </si>
  <si>
    <t xml:space="preserve">650 1 13 02995 13 0000 130 </t>
  </si>
  <si>
    <t>Прочие доходы от компенсации затрат бюджетов городских поселений</t>
  </si>
  <si>
    <t>182 1 01 02080 01 0000 110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</si>
  <si>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</si>
  <si>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</si>
  <si>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</si>
  <si>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</si>
  <si>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</si>
  <si>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</si>
  <si>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</si>
  <si>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</si>
  <si>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</si>
  <si>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</si>
  <si>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</si>
  <si>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</si>
  <si>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</si>
  <si>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ШТРАФЫ,САНКЦИИ,ВОЗМЕЩЕНИЕ УЩЕРБА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</si>
  <si>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</si>
  <si>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</si>
  <si>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</si>
  <si>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</si>
  <si>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650 2 19 35118 13 0000 150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</si>
  <si>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городских поселений</t>
  </si>
  <si>
    <t>"Приложение 1</t>
  </si>
  <si>
    <t>Приложение 3</t>
  </si>
  <si>
    <t>"</t>
  </si>
  <si>
    <t>от "24" декабря 2021 г. №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</si>
</sst>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5" fillId="0" borderId="0" xfId="1" applyNumberFormat="1" applyFont="1" applyFill="1" applyBorder="1" applyAlignment="1" applyProtection="1"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34"/>
  <sheetViews>
    <sheetView tabSelected="1" view="pageBreakPreview" zoomScale="90" zoomScaleNormal="100" zoomScaleSheetLayoutView="90" workbookViewId="0">
      <selection activeCell="B5" sqref="B5:C5"/>
    </sheetView>
  </sheetViews>
  <sheetFormatPr defaultColWidth="9.109375" defaultRowHeight="13.2" x14ac:dyDescent="0.25"/>
  <cols>
    <col min="1" max="1" width="24.109375" style="6" customWidth="1"/>
    <col min="2" max="2" width="64" style="6" customWidth="1"/>
    <col min="3" max="3" width="16.109375" style="6" customWidth="1"/>
    <col min="4" max="4" width="9.109375" style="6" customWidth="1"/>
    <col min="5" max="16384" width="9.109375" style="6"/>
  </cols>
  <sheetData>
    <row r="2" spans="1:8" ht="13.8" x14ac:dyDescent="0.25">
      <c r="A2" s="1"/>
      <c r="B2" s="43" t="s">
        <v>119</v>
      </c>
      <c r="C2" s="43"/>
    </row>
    <row r="3" spans="1:8" ht="13.8" x14ac:dyDescent="0.25">
      <c r="A3" s="1"/>
      <c r="B3" s="43" t="s">
        <v>7</v>
      </c>
      <c r="C3" s="43"/>
    </row>
    <row r="4" spans="1:8" ht="13.8" x14ac:dyDescent="0.25">
      <c r="A4" s="1"/>
      <c r="B4" s="43" t="s">
        <v>92</v>
      </c>
      <c r="C4" s="43"/>
    </row>
    <row r="5" spans="1:8" ht="13.8" x14ac:dyDescent="0.25">
      <c r="A5" s="1"/>
      <c r="B5" s="43" t="s">
        <v>121</v>
      </c>
      <c r="C5" s="43"/>
    </row>
    <row r="6" spans="1:8" ht="13.8" x14ac:dyDescent="0.25">
      <c r="A6" s="1"/>
      <c r="B6" s="48"/>
      <c r="C6" s="48"/>
    </row>
    <row r="7" spans="1:8" ht="13.8" x14ac:dyDescent="0.25">
      <c r="A7" s="1"/>
      <c r="B7" s="37"/>
      <c r="C7" s="37"/>
    </row>
    <row r="8" spans="1:8" ht="13.8" x14ac:dyDescent="0.25">
      <c r="A8" s="1"/>
      <c r="B8" s="43" t="s">
        <v>118</v>
      </c>
      <c r="C8" s="43"/>
      <c r="D8" s="30"/>
    </row>
    <row r="9" spans="1:8" ht="13.8" x14ac:dyDescent="0.25">
      <c r="A9" s="1"/>
      <c r="B9" s="43" t="s">
        <v>7</v>
      </c>
      <c r="C9" s="43"/>
      <c r="D9" s="30"/>
    </row>
    <row r="10" spans="1:8" ht="13.8" x14ac:dyDescent="0.25">
      <c r="A10" s="1"/>
      <c r="B10" s="43" t="s">
        <v>12</v>
      </c>
      <c r="C10" s="43"/>
      <c r="D10" s="30"/>
    </row>
    <row r="11" spans="1:8" ht="15.6" x14ac:dyDescent="0.3">
      <c r="A11" s="1"/>
      <c r="B11" s="44" t="s">
        <v>85</v>
      </c>
      <c r="C11" s="44"/>
      <c r="D11" s="7"/>
    </row>
    <row r="12" spans="1:8" x14ac:dyDescent="0.25">
      <c r="A12" s="46"/>
      <c r="B12" s="46"/>
      <c r="C12" s="1"/>
    </row>
    <row r="13" spans="1:8" ht="13.8" x14ac:dyDescent="0.25">
      <c r="A13" s="47" t="s">
        <v>84</v>
      </c>
      <c r="B13" s="47"/>
      <c r="C13" s="47"/>
    </row>
    <row r="14" spans="1:8" x14ac:dyDescent="0.25">
      <c r="A14" s="38"/>
      <c r="B14" s="39"/>
      <c r="C14" s="31" t="s">
        <v>69</v>
      </c>
    </row>
    <row r="15" spans="1:8" s="1" customFormat="1" ht="13.2" customHeight="1" x14ac:dyDescent="0.25">
      <c r="A15" s="45" t="s">
        <v>70</v>
      </c>
      <c r="B15" s="45" t="s">
        <v>5</v>
      </c>
      <c r="C15" s="45" t="s">
        <v>71</v>
      </c>
      <c r="E15" s="32"/>
      <c r="H15" s="1" t="s">
        <v>78</v>
      </c>
    </row>
    <row r="16" spans="1:8" s="1" customFormat="1" x14ac:dyDescent="0.25">
      <c r="A16" s="45"/>
      <c r="B16" s="45"/>
      <c r="C16" s="45"/>
    </row>
    <row r="17" spans="1:5" s="1" customFormat="1" ht="3" hidden="1" customHeight="1" x14ac:dyDescent="0.25">
      <c r="A17" s="28"/>
      <c r="B17" s="28"/>
      <c r="C17" s="33"/>
    </row>
    <row r="18" spans="1:5" s="1" customFormat="1" ht="21.75" customHeight="1" x14ac:dyDescent="0.25">
      <c r="A18" s="8" t="s">
        <v>8</v>
      </c>
      <c r="B18" s="10" t="s">
        <v>98</v>
      </c>
      <c r="C18" s="20">
        <f>C19+C24+C30+C33+C42+C51+C56+C49</f>
        <v>24359.326000000005</v>
      </c>
      <c r="E18" s="2"/>
    </row>
    <row r="19" spans="1:5" s="1" customFormat="1" ht="18.75" customHeight="1" x14ac:dyDescent="0.25">
      <c r="A19" s="11" t="s">
        <v>21</v>
      </c>
      <c r="B19" s="3" t="s">
        <v>2</v>
      </c>
      <c r="C19" s="21">
        <f>C20+C21+C22+C23</f>
        <v>14545.876</v>
      </c>
      <c r="E19" s="2"/>
    </row>
    <row r="20" spans="1:5" s="1" customFormat="1" ht="84.75" customHeight="1" x14ac:dyDescent="0.25">
      <c r="A20" s="11" t="s">
        <v>22</v>
      </c>
      <c r="B20" s="3" t="s">
        <v>50</v>
      </c>
      <c r="C20" s="21">
        <v>14460</v>
      </c>
      <c r="E20" s="2"/>
    </row>
    <row r="21" spans="1:5" s="1" customFormat="1" ht="108.75" customHeight="1" x14ac:dyDescent="0.25">
      <c r="A21" s="11" t="s">
        <v>23</v>
      </c>
      <c r="B21" s="12" t="s">
        <v>51</v>
      </c>
      <c r="C21" s="22">
        <v>41.875999999999998</v>
      </c>
    </row>
    <row r="22" spans="1:5" s="1" customFormat="1" ht="51" customHeight="1" x14ac:dyDescent="0.25">
      <c r="A22" s="11" t="s">
        <v>24</v>
      </c>
      <c r="B22" s="12" t="s">
        <v>52</v>
      </c>
      <c r="C22" s="22">
        <v>43</v>
      </c>
    </row>
    <row r="23" spans="1:5" s="1" customFormat="1" ht="82.8" x14ac:dyDescent="0.25">
      <c r="A23" s="11" t="s">
        <v>97</v>
      </c>
      <c r="B23" s="12" t="s">
        <v>93</v>
      </c>
      <c r="C23" s="22">
        <v>1</v>
      </c>
    </row>
    <row r="24" spans="1:5" s="1" customFormat="1" ht="39" customHeight="1" x14ac:dyDescent="0.25">
      <c r="A24" s="11" t="s">
        <v>42</v>
      </c>
      <c r="B24" s="3" t="s">
        <v>99</v>
      </c>
      <c r="C24" s="22">
        <f>C25</f>
        <v>4290.6000000000004</v>
      </c>
    </row>
    <row r="25" spans="1:5" s="1" customFormat="1" ht="39" customHeight="1" x14ac:dyDescent="0.25">
      <c r="A25" s="4" t="s">
        <v>44</v>
      </c>
      <c r="B25" s="3" t="s">
        <v>43</v>
      </c>
      <c r="C25" s="22">
        <f>C26+C27+C28+C29</f>
        <v>4290.6000000000004</v>
      </c>
    </row>
    <row r="26" spans="1:5" s="1" customFormat="1" ht="115.5" customHeight="1" x14ac:dyDescent="0.25">
      <c r="A26" s="11" t="s">
        <v>100</v>
      </c>
      <c r="B26" s="3" t="s">
        <v>101</v>
      </c>
      <c r="C26" s="22">
        <v>1970.5</v>
      </c>
    </row>
    <row r="27" spans="1:5" s="1" customFormat="1" ht="120.75" customHeight="1" x14ac:dyDescent="0.25">
      <c r="A27" s="11" t="s">
        <v>102</v>
      </c>
      <c r="B27" s="3" t="s">
        <v>103</v>
      </c>
      <c r="C27" s="22">
        <v>15.3</v>
      </c>
    </row>
    <row r="28" spans="1:5" s="1" customFormat="1" ht="105.75" customHeight="1" x14ac:dyDescent="0.25">
      <c r="A28" s="11" t="s">
        <v>104</v>
      </c>
      <c r="B28" s="3" t="s">
        <v>105</v>
      </c>
      <c r="C28" s="22">
        <v>2644.8</v>
      </c>
    </row>
    <row r="29" spans="1:5" s="1" customFormat="1" ht="109.5" customHeight="1" x14ac:dyDescent="0.25">
      <c r="A29" s="11" t="s">
        <v>106</v>
      </c>
      <c r="B29" s="3" t="s">
        <v>105</v>
      </c>
      <c r="C29" s="22">
        <v>-340</v>
      </c>
    </row>
    <row r="30" spans="1:5" s="1" customFormat="1" ht="16.95" customHeight="1" x14ac:dyDescent="0.25">
      <c r="A30" s="11" t="s">
        <v>28</v>
      </c>
      <c r="B30" s="3" t="s">
        <v>107</v>
      </c>
      <c r="C30" s="22">
        <f>C32</f>
        <v>2.258</v>
      </c>
    </row>
    <row r="31" spans="1:5" s="1" customFormat="1" ht="16.5" customHeight="1" x14ac:dyDescent="0.25">
      <c r="A31" s="11" t="s">
        <v>14</v>
      </c>
      <c r="B31" s="3" t="s">
        <v>11</v>
      </c>
      <c r="C31" s="22">
        <f>C32</f>
        <v>2.258</v>
      </c>
    </row>
    <row r="32" spans="1:5" s="1" customFormat="1" ht="16.5" customHeight="1" x14ac:dyDescent="0.25">
      <c r="A32" s="11" t="s">
        <v>15</v>
      </c>
      <c r="B32" s="3" t="s">
        <v>11</v>
      </c>
      <c r="C32" s="22">
        <v>2.258</v>
      </c>
    </row>
    <row r="33" spans="1:3" s="1" customFormat="1" ht="16.5" customHeight="1" x14ac:dyDescent="0.25">
      <c r="A33" s="11" t="s">
        <v>9</v>
      </c>
      <c r="B33" s="3" t="s">
        <v>108</v>
      </c>
      <c r="C33" s="21">
        <f>C39+C36+C34</f>
        <v>3721.0309999999999</v>
      </c>
    </row>
    <row r="34" spans="1:3" s="1" customFormat="1" ht="18" customHeight="1" x14ac:dyDescent="0.25">
      <c r="A34" s="11" t="s">
        <v>16</v>
      </c>
      <c r="B34" s="3" t="s">
        <v>4</v>
      </c>
      <c r="C34" s="21">
        <f>C35</f>
        <v>1600</v>
      </c>
    </row>
    <row r="35" spans="1:3" s="1" customFormat="1" ht="48" customHeight="1" x14ac:dyDescent="0.25">
      <c r="A35" s="11" t="s">
        <v>33</v>
      </c>
      <c r="B35" s="3" t="s">
        <v>34</v>
      </c>
      <c r="C35" s="22">
        <v>1600</v>
      </c>
    </row>
    <row r="36" spans="1:3" s="1" customFormat="1" ht="24" customHeight="1" x14ac:dyDescent="0.25">
      <c r="A36" s="11" t="s">
        <v>73</v>
      </c>
      <c r="B36" s="3" t="s">
        <v>72</v>
      </c>
      <c r="C36" s="22">
        <f>C37+C38</f>
        <v>167.33799999999999</v>
      </c>
    </row>
    <row r="37" spans="1:3" s="1" customFormat="1" ht="24" customHeight="1" x14ac:dyDescent="0.25">
      <c r="A37" s="11" t="s">
        <v>74</v>
      </c>
      <c r="B37" s="3" t="s">
        <v>75</v>
      </c>
      <c r="C37" s="22">
        <v>57.338000000000001</v>
      </c>
    </row>
    <row r="38" spans="1:3" s="1" customFormat="1" ht="24" customHeight="1" x14ac:dyDescent="0.25">
      <c r="A38" s="11" t="s">
        <v>76</v>
      </c>
      <c r="B38" s="3" t="s">
        <v>77</v>
      </c>
      <c r="C38" s="22">
        <v>110</v>
      </c>
    </row>
    <row r="39" spans="1:3" s="1" customFormat="1" ht="18" customHeight="1" x14ac:dyDescent="0.25">
      <c r="A39" s="11" t="s">
        <v>17</v>
      </c>
      <c r="B39" s="3" t="s">
        <v>3</v>
      </c>
      <c r="C39" s="21">
        <f>C41+C40</f>
        <v>1953.693</v>
      </c>
    </row>
    <row r="40" spans="1:3" s="1" customFormat="1" ht="36" customHeight="1" x14ac:dyDescent="0.25">
      <c r="A40" s="11" t="s">
        <v>39</v>
      </c>
      <c r="B40" s="3" t="s">
        <v>55</v>
      </c>
      <c r="C40" s="22">
        <v>1433.693</v>
      </c>
    </row>
    <row r="41" spans="1:3" s="1" customFormat="1" ht="36" customHeight="1" x14ac:dyDescent="0.25">
      <c r="A41" s="11" t="s">
        <v>35</v>
      </c>
      <c r="B41" s="3" t="s">
        <v>40</v>
      </c>
      <c r="C41" s="22">
        <v>520</v>
      </c>
    </row>
    <row r="42" spans="1:3" s="1" customFormat="1" ht="39.75" customHeight="1" x14ac:dyDescent="0.25">
      <c r="A42" s="11" t="s">
        <v>18</v>
      </c>
      <c r="B42" s="3" t="s">
        <v>109</v>
      </c>
      <c r="C42" s="21">
        <f>C43+C47</f>
        <v>1045.22</v>
      </c>
    </row>
    <row r="43" spans="1:3" s="1" customFormat="1" ht="85.5" customHeight="1" x14ac:dyDescent="0.25">
      <c r="A43" s="4" t="s">
        <v>29</v>
      </c>
      <c r="B43" s="3" t="s">
        <v>25</v>
      </c>
      <c r="C43" s="22">
        <f>C44+C46+C45</f>
        <v>857.42000000000007</v>
      </c>
    </row>
    <row r="44" spans="1:3" s="1" customFormat="1" ht="82.5" customHeight="1" x14ac:dyDescent="0.25">
      <c r="A44" s="11" t="s">
        <v>67</v>
      </c>
      <c r="B44" s="3" t="s">
        <v>53</v>
      </c>
      <c r="C44" s="22">
        <v>702</v>
      </c>
    </row>
    <row r="45" spans="1:3" s="1" customFormat="1" ht="77.25" customHeight="1" x14ac:dyDescent="0.25">
      <c r="A45" s="11" t="s">
        <v>65</v>
      </c>
      <c r="B45" s="3" t="s">
        <v>64</v>
      </c>
      <c r="C45" s="22">
        <v>13.2</v>
      </c>
    </row>
    <row r="46" spans="1:3" s="1" customFormat="1" ht="36.6" customHeight="1" x14ac:dyDescent="0.25">
      <c r="A46" s="11" t="s">
        <v>45</v>
      </c>
      <c r="B46" s="13" t="s">
        <v>46</v>
      </c>
      <c r="C46" s="22">
        <v>142.22</v>
      </c>
    </row>
    <row r="47" spans="1:3" s="1" customFormat="1" ht="80.25" customHeight="1" x14ac:dyDescent="0.25">
      <c r="A47" s="4" t="s">
        <v>30</v>
      </c>
      <c r="B47" s="3" t="s">
        <v>26</v>
      </c>
      <c r="C47" s="22">
        <f>C48</f>
        <v>187.8</v>
      </c>
    </row>
    <row r="48" spans="1:3" s="1" customFormat="1" ht="82.5" customHeight="1" x14ac:dyDescent="0.25">
      <c r="A48" s="14" t="s">
        <v>36</v>
      </c>
      <c r="B48" s="15" t="s">
        <v>54</v>
      </c>
      <c r="C48" s="22">
        <v>187.8</v>
      </c>
    </row>
    <row r="49" spans="1:7" s="1" customFormat="1" ht="40.5" customHeight="1" x14ac:dyDescent="0.25">
      <c r="A49" s="14" t="s">
        <v>94</v>
      </c>
      <c r="B49" s="13" t="s">
        <v>110</v>
      </c>
      <c r="C49" s="22">
        <f>C50</f>
        <v>115.875</v>
      </c>
    </row>
    <row r="50" spans="1:7" s="1" customFormat="1" ht="27" customHeight="1" x14ac:dyDescent="0.25">
      <c r="A50" s="14" t="s">
        <v>95</v>
      </c>
      <c r="B50" s="36" t="s">
        <v>96</v>
      </c>
      <c r="C50" s="22">
        <v>115.875</v>
      </c>
    </row>
    <row r="51" spans="1:7" s="1" customFormat="1" ht="39" customHeight="1" x14ac:dyDescent="0.25">
      <c r="A51" s="4" t="s">
        <v>19</v>
      </c>
      <c r="B51" s="3" t="s">
        <v>110</v>
      </c>
      <c r="C51" s="22">
        <f>C52+C54</f>
        <v>538.46600000000001</v>
      </c>
    </row>
    <row r="52" spans="1:7" s="1" customFormat="1" ht="82.5" customHeight="1" x14ac:dyDescent="0.25">
      <c r="A52" s="4" t="s">
        <v>90</v>
      </c>
      <c r="B52" s="3" t="s">
        <v>91</v>
      </c>
      <c r="C52" s="26">
        <f>C53</f>
        <v>169.75</v>
      </c>
    </row>
    <row r="53" spans="1:7" s="1" customFormat="1" ht="88.5" customHeight="1" x14ac:dyDescent="0.25">
      <c r="A53" s="29" t="s">
        <v>88</v>
      </c>
      <c r="B53" s="3" t="s">
        <v>89</v>
      </c>
      <c r="C53" s="22">
        <v>169.75</v>
      </c>
    </row>
    <row r="54" spans="1:7" s="1" customFormat="1" ht="33" customHeight="1" x14ac:dyDescent="0.25">
      <c r="A54" s="4" t="s">
        <v>31</v>
      </c>
      <c r="B54" s="3" t="s">
        <v>32</v>
      </c>
      <c r="C54" s="22">
        <f>C55</f>
        <v>368.71600000000001</v>
      </c>
    </row>
    <row r="55" spans="1:7" s="1" customFormat="1" ht="51" customHeight="1" x14ac:dyDescent="0.25">
      <c r="A55" s="11" t="s">
        <v>68</v>
      </c>
      <c r="B55" s="3" t="s">
        <v>37</v>
      </c>
      <c r="C55" s="22">
        <v>368.71600000000001</v>
      </c>
    </row>
    <row r="56" spans="1:7" s="1" customFormat="1" ht="30.75" customHeight="1" x14ac:dyDescent="0.25">
      <c r="A56" s="11" t="s">
        <v>79</v>
      </c>
      <c r="B56" s="3" t="s">
        <v>111</v>
      </c>
      <c r="C56" s="22">
        <f>C57</f>
        <v>100</v>
      </c>
    </row>
    <row r="57" spans="1:7" s="1" customFormat="1" ht="103.5" customHeight="1" x14ac:dyDescent="0.25">
      <c r="A57" s="11" t="s">
        <v>80</v>
      </c>
      <c r="B57" s="3" t="s">
        <v>81</v>
      </c>
      <c r="C57" s="22">
        <f>C58</f>
        <v>100</v>
      </c>
    </row>
    <row r="58" spans="1:7" s="1" customFormat="1" ht="67.5" customHeight="1" x14ac:dyDescent="0.25">
      <c r="A58" s="11" t="s">
        <v>82</v>
      </c>
      <c r="B58" s="34" t="s">
        <v>83</v>
      </c>
      <c r="C58" s="22">
        <v>100</v>
      </c>
      <c r="G58" s="35"/>
    </row>
    <row r="59" spans="1:7" s="1" customFormat="1" ht="21.75" customHeight="1" x14ac:dyDescent="0.25">
      <c r="A59" s="8" t="s">
        <v>20</v>
      </c>
      <c r="B59" s="16" t="s">
        <v>0</v>
      </c>
      <c r="C59" s="24">
        <f>C61+C71</f>
        <v>28558.951000000001</v>
      </c>
      <c r="D59" s="25"/>
    </row>
    <row r="60" spans="1:7" s="1" customFormat="1" ht="28.5" hidden="1" customHeight="1" x14ac:dyDescent="0.25">
      <c r="A60" s="11" t="s">
        <v>10</v>
      </c>
      <c r="B60" s="17" t="s">
        <v>6</v>
      </c>
      <c r="C60" s="22" t="e">
        <f>#REF!+#REF!</f>
        <v>#REF!</v>
      </c>
    </row>
    <row r="61" spans="1:7" s="1" customFormat="1" ht="31.5" customHeight="1" x14ac:dyDescent="0.25">
      <c r="A61" s="11" t="s">
        <v>27</v>
      </c>
      <c r="B61" s="17" t="s">
        <v>112</v>
      </c>
      <c r="C61" s="21">
        <f>C62+C65+C68</f>
        <v>28624.826000000001</v>
      </c>
    </row>
    <row r="62" spans="1:7" s="1" customFormat="1" ht="18.600000000000001" customHeight="1" x14ac:dyDescent="0.25">
      <c r="A62" s="11" t="s">
        <v>56</v>
      </c>
      <c r="B62" s="17" t="s">
        <v>47</v>
      </c>
      <c r="C62" s="21">
        <f>C63+C64</f>
        <v>11703.5</v>
      </c>
    </row>
    <row r="63" spans="1:7" s="1" customFormat="1" ht="31.95" customHeight="1" x14ac:dyDescent="0.25">
      <c r="A63" s="11" t="s">
        <v>57</v>
      </c>
      <c r="B63" s="3" t="s">
        <v>113</v>
      </c>
      <c r="C63" s="22">
        <v>11703.5</v>
      </c>
    </row>
    <row r="64" spans="1:7" s="1" customFormat="1" ht="36" customHeight="1" x14ac:dyDescent="0.25">
      <c r="A64" s="11" t="s">
        <v>58</v>
      </c>
      <c r="B64" s="3" t="s">
        <v>38</v>
      </c>
      <c r="C64" s="22">
        <v>0</v>
      </c>
    </row>
    <row r="65" spans="1:4" s="1" customFormat="1" ht="16.2" customHeight="1" x14ac:dyDescent="0.25">
      <c r="A65" s="11" t="s">
        <v>59</v>
      </c>
      <c r="B65" s="18" t="s">
        <v>48</v>
      </c>
      <c r="C65" s="22">
        <f>C66+C67</f>
        <v>544.48</v>
      </c>
    </row>
    <row r="66" spans="1:4" s="1" customFormat="1" ht="33.75" customHeight="1" x14ac:dyDescent="0.25">
      <c r="A66" s="11" t="s">
        <v>86</v>
      </c>
      <c r="B66" s="3" t="s">
        <v>87</v>
      </c>
      <c r="C66" s="22">
        <v>78.08</v>
      </c>
    </row>
    <row r="67" spans="1:4" s="1" customFormat="1" ht="46.5" customHeight="1" x14ac:dyDescent="0.25">
      <c r="A67" s="11" t="s">
        <v>60</v>
      </c>
      <c r="B67" s="3" t="s">
        <v>49</v>
      </c>
      <c r="C67" s="22">
        <v>466.4</v>
      </c>
    </row>
    <row r="68" spans="1:4" s="1" customFormat="1" ht="17.25" customHeight="1" x14ac:dyDescent="0.25">
      <c r="A68" s="11" t="s">
        <v>61</v>
      </c>
      <c r="B68" s="3" t="s">
        <v>13</v>
      </c>
      <c r="C68" s="22">
        <f>C69</f>
        <v>16376.846</v>
      </c>
    </row>
    <row r="69" spans="1:4" s="1" customFormat="1" ht="16.95" customHeight="1" x14ac:dyDescent="0.25">
      <c r="A69" s="4" t="s">
        <v>62</v>
      </c>
      <c r="B69" s="18" t="s">
        <v>41</v>
      </c>
      <c r="C69" s="22">
        <f>C70</f>
        <v>16376.846</v>
      </c>
    </row>
    <row r="70" spans="1:4" s="1" customFormat="1" ht="33.75" customHeight="1" x14ac:dyDescent="0.25">
      <c r="A70" s="11" t="s">
        <v>63</v>
      </c>
      <c r="B70" s="19" t="s">
        <v>66</v>
      </c>
      <c r="C70" s="22">
        <v>16376.846</v>
      </c>
      <c r="D70" s="1">
        <v>324901</v>
      </c>
    </row>
    <row r="71" spans="1:4" s="1" customFormat="1" ht="33.75" customHeight="1" x14ac:dyDescent="0.3">
      <c r="A71" s="41" t="s">
        <v>114</v>
      </c>
      <c r="B71" s="40" t="s">
        <v>115</v>
      </c>
      <c r="C71" s="22">
        <f>C72</f>
        <v>-65.875</v>
      </c>
    </row>
    <row r="72" spans="1:4" s="1" customFormat="1" ht="52.5" customHeight="1" x14ac:dyDescent="0.25">
      <c r="A72" s="41" t="s">
        <v>116</v>
      </c>
      <c r="B72" s="42" t="s">
        <v>117</v>
      </c>
      <c r="C72" s="22">
        <v>-65.875</v>
      </c>
    </row>
    <row r="73" spans="1:4" s="1" customFormat="1" ht="15.75" customHeight="1" x14ac:dyDescent="0.25">
      <c r="A73" s="8"/>
      <c r="B73" s="9" t="s">
        <v>1</v>
      </c>
      <c r="C73" s="23">
        <f>C18+C59</f>
        <v>52918.277000000002</v>
      </c>
    </row>
    <row r="74" spans="1:4" ht="19.5" customHeight="1" x14ac:dyDescent="0.25">
      <c r="B74" s="5"/>
      <c r="C74" s="27" t="s">
        <v>120</v>
      </c>
    </row>
    <row r="75" spans="1:4" ht="24.75" customHeight="1" x14ac:dyDescent="0.25">
      <c r="B75" s="5"/>
    </row>
    <row r="76" spans="1:4" ht="12.75" customHeight="1" x14ac:dyDescent="0.25">
      <c r="B76" s="5"/>
    </row>
    <row r="77" spans="1:4" x14ac:dyDescent="0.25">
      <c r="B77" s="5"/>
    </row>
    <row r="78" spans="1:4" x14ac:dyDescent="0.25">
      <c r="B78" s="5"/>
    </row>
    <row r="79" spans="1:4" x14ac:dyDescent="0.25">
      <c r="B79" s="5"/>
    </row>
    <row r="80" spans="1:4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</sheetData>
  <mergeCells count="14">
    <mergeCell ref="B2:C2"/>
    <mergeCell ref="B3:C3"/>
    <mergeCell ref="B5:C5"/>
    <mergeCell ref="B6:C6"/>
    <mergeCell ref="B4:C4"/>
    <mergeCell ref="B8:C8"/>
    <mergeCell ref="B9:C9"/>
    <mergeCell ref="B10:C10"/>
    <mergeCell ref="B11:C11"/>
    <mergeCell ref="A15:A16"/>
    <mergeCell ref="B15:B16"/>
    <mergeCell ref="C15:C16"/>
    <mergeCell ref="A12:B12"/>
    <mergeCell ref="A13:C13"/>
  </mergeCells>
  <phoneticPr fontId="0" type="noConversion"/>
  <hyperlinks>
    <hyperlink ref="B21" r:id="rId1" display="consultantplus://offline/ref=68511C1015B170B341561B6276342C4B4E6646A11183ABC2E21714ABA0C817E4C0B59703E35DQEuEE"/>
    <hyperlink ref="B22" r:id="rId2" display="consultantplus://offline/ref=68511C1015B170B341561B6276342C4B4E6646A11183ABC2E21714ABA0C817E4C0B59701E35DE3B2Q4u7E"/>
  </hyperlinks>
  <pageMargins left="1.1811023622047245" right="0.39370078740157483" top="0.78740157480314965" bottom="0.78740157480314965" header="0.39370078740157483" footer="0.23622047244094491"/>
  <pageSetup paperSize="9" scale="83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123</cp:lastModifiedBy>
  <cp:lastPrinted>2021-08-25T09:41:39Z</cp:lastPrinted>
  <dcterms:created xsi:type="dcterms:W3CDTF">2006-05-12T06:58:42Z</dcterms:created>
  <dcterms:modified xsi:type="dcterms:W3CDTF">2021-12-24T07:31:15Z</dcterms:modified>
</cp:coreProperties>
</file>